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全社共有\04 補助金\佐賀県伝統産業緊急応援事業費補助金\001_募集起案\HP掲載データ\"/>
    </mc:Choice>
  </mc:AlternateContent>
  <xr:revisionPtr revIDLastSave="0" documentId="13_ncr:1_{1CD1C2E9-BF81-47A7-8769-AC84494DD09C}" xr6:coauthVersionLast="47" xr6:coauthVersionMax="47" xr10:uidLastSave="{00000000-0000-0000-0000-000000000000}"/>
  <bookViews>
    <workbookView xWindow="17880" yWindow="-17388" windowWidth="30936" windowHeight="16776" xr2:uid="{52892090-1843-46E8-B2C5-681F0C1474D1}"/>
  </bookViews>
  <sheets>
    <sheet name="算定表" sheetId="2" r:id="rId1"/>
    <sheet name="算定表 (記載例)" sheetId="16" r:id="rId2"/>
    <sheet name="リスト" sheetId="3" r:id="rId3"/>
  </sheets>
  <definedNames>
    <definedName name="_xlnm.Print_Area" localSheetId="2">リスト!$B$2:$D$19</definedName>
    <definedName name="_xlnm.Print_Area" localSheetId="0">算定表!$A$1:$V$23</definedName>
    <definedName name="_xlnm.Print_Area" localSheetId="1">'算定表 (記載例)'!$A$1:$V$23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6" l="1"/>
  <c r="P20" i="16"/>
  <c r="O20" i="16"/>
  <c r="N20" i="16"/>
  <c r="M20" i="16"/>
  <c r="L20" i="16"/>
  <c r="K20" i="16"/>
  <c r="J20" i="16"/>
  <c r="I20" i="16"/>
  <c r="H20" i="16"/>
  <c r="U19" i="16"/>
  <c r="R19" i="16"/>
  <c r="S19" i="16" s="1"/>
  <c r="T19" i="16" s="1"/>
  <c r="F19" i="16"/>
  <c r="R18" i="16"/>
  <c r="S18" i="16" s="1"/>
  <c r="T18" i="16" s="1"/>
  <c r="F18" i="16"/>
  <c r="U18" i="16" s="1"/>
  <c r="R17" i="16"/>
  <c r="S17" i="16" s="1"/>
  <c r="T17" i="16" s="1"/>
  <c r="F17" i="16"/>
  <c r="U17" i="16" s="1"/>
  <c r="U16" i="16"/>
  <c r="S16" i="16"/>
  <c r="T16" i="16" s="1"/>
  <c r="R16" i="16"/>
  <c r="F16" i="16"/>
  <c r="R15" i="16"/>
  <c r="S15" i="16" s="1"/>
  <c r="T15" i="16" s="1"/>
  <c r="F15" i="16"/>
  <c r="U15" i="16" s="1"/>
  <c r="U14" i="16"/>
  <c r="S14" i="16"/>
  <c r="T14" i="16" s="1"/>
  <c r="R14" i="16"/>
  <c r="F14" i="16"/>
  <c r="R13" i="16"/>
  <c r="S13" i="16" s="1"/>
  <c r="T13" i="16" s="1"/>
  <c r="F13" i="16"/>
  <c r="U13" i="16" s="1"/>
  <c r="S12" i="16"/>
  <c r="T12" i="16" s="1"/>
  <c r="R12" i="16"/>
  <c r="F12" i="16"/>
  <c r="U12" i="16" s="1"/>
  <c r="U11" i="16"/>
  <c r="R11" i="16"/>
  <c r="S11" i="16" s="1"/>
  <c r="T11" i="16" s="1"/>
  <c r="F11" i="16"/>
  <c r="R10" i="16"/>
  <c r="S10" i="16" s="1"/>
  <c r="T10" i="16" s="1"/>
  <c r="F10" i="16"/>
  <c r="U10" i="16" s="1"/>
  <c r="R9" i="16"/>
  <c r="S9" i="16" s="1"/>
  <c r="T9" i="16" s="1"/>
  <c r="F9" i="16"/>
  <c r="U9" i="16" s="1"/>
  <c r="U8" i="16"/>
  <c r="S8" i="16"/>
  <c r="T8" i="16" s="1"/>
  <c r="R8" i="16"/>
  <c r="F8" i="16"/>
  <c r="R7" i="16"/>
  <c r="S7" i="16" s="1"/>
  <c r="T7" i="16" s="1"/>
  <c r="F7" i="16"/>
  <c r="U7" i="16" s="1"/>
  <c r="R6" i="16"/>
  <c r="S6" i="16" s="1"/>
  <c r="T6" i="16" s="1"/>
  <c r="F6" i="16"/>
  <c r="R5" i="16"/>
  <c r="S5" i="16" s="1"/>
  <c r="F5" i="16"/>
  <c r="U5" i="16" l="1"/>
  <c r="U6" i="16"/>
  <c r="S20" i="16"/>
  <c r="T5" i="16"/>
  <c r="T20" i="16" s="1"/>
  <c r="R20" i="16"/>
  <c r="U20" i="16" l="1"/>
  <c r="U21" i="16" s="1"/>
  <c r="F5" i="2" l="1"/>
  <c r="R5" i="2"/>
  <c r="S5" i="2" s="1"/>
  <c r="L20" i="2"/>
  <c r="K20" i="2"/>
  <c r="J20" i="2"/>
  <c r="I20" i="2"/>
  <c r="Q20" i="2"/>
  <c r="P20" i="2"/>
  <c r="O20" i="2"/>
  <c r="N20" i="2"/>
  <c r="M20" i="2"/>
  <c r="H20" i="2"/>
  <c r="R19" i="2"/>
  <c r="S19" i="2" s="1"/>
  <c r="T19" i="2" s="1"/>
  <c r="F19" i="2"/>
  <c r="R18" i="2"/>
  <c r="S18" i="2" s="1"/>
  <c r="T18" i="2" s="1"/>
  <c r="F18" i="2"/>
  <c r="R17" i="2"/>
  <c r="S17" i="2" s="1"/>
  <c r="T17" i="2" s="1"/>
  <c r="F17" i="2"/>
  <c r="R16" i="2"/>
  <c r="S16" i="2" s="1"/>
  <c r="T16" i="2" s="1"/>
  <c r="F16" i="2"/>
  <c r="R15" i="2"/>
  <c r="S15" i="2" s="1"/>
  <c r="T15" i="2" s="1"/>
  <c r="F15" i="2"/>
  <c r="R14" i="2"/>
  <c r="S14" i="2" s="1"/>
  <c r="T14" i="2" s="1"/>
  <c r="F14" i="2"/>
  <c r="R13" i="2"/>
  <c r="F13" i="2"/>
  <c r="R12" i="2"/>
  <c r="S12" i="2" s="1"/>
  <c r="T12" i="2" s="1"/>
  <c r="F12" i="2"/>
  <c r="R11" i="2"/>
  <c r="S11" i="2" s="1"/>
  <c r="T11" i="2" s="1"/>
  <c r="F11" i="2"/>
  <c r="R10" i="2"/>
  <c r="S10" i="2" s="1"/>
  <c r="T10" i="2" s="1"/>
  <c r="F10" i="2"/>
  <c r="R9" i="2"/>
  <c r="S9" i="2" s="1"/>
  <c r="T9" i="2" s="1"/>
  <c r="F9" i="2"/>
  <c r="R8" i="2"/>
  <c r="S8" i="2" s="1"/>
  <c r="T8" i="2" s="1"/>
  <c r="F8" i="2"/>
  <c r="R7" i="2"/>
  <c r="S7" i="2" s="1"/>
  <c r="T7" i="2" s="1"/>
  <c r="F7" i="2"/>
  <c r="R6" i="2"/>
  <c r="F6" i="2"/>
  <c r="R20" i="2" l="1"/>
  <c r="U5" i="2"/>
  <c r="U16" i="2"/>
  <c r="U7" i="2"/>
  <c r="U10" i="2"/>
  <c r="U14" i="2"/>
  <c r="U9" i="2"/>
  <c r="U17" i="2"/>
  <c r="U12" i="2"/>
  <c r="U19" i="2"/>
  <c r="U15" i="2"/>
  <c r="U8" i="2"/>
  <c r="U11" i="2"/>
  <c r="U18" i="2"/>
  <c r="U6" i="2"/>
  <c r="U13" i="2"/>
  <c r="S6" i="2"/>
  <c r="T6" i="2" s="1"/>
  <c r="S13" i="2"/>
  <c r="T13" i="2" s="1"/>
  <c r="T5" i="2"/>
  <c r="T20" i="2" l="1"/>
  <c r="S20" i="2"/>
  <c r="U20" i="2"/>
  <c r="U2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　寿春（ものづくり産業課）</author>
  </authors>
  <commentList>
    <comment ref="B5" authorId="0" shapeId="0" xr:uid="{D8C66035-ED6E-4894-92B2-E46BC75A07FA}">
      <text>
        <r>
          <rPr>
            <b/>
            <sz val="9"/>
            <color indexed="81"/>
            <rFont val="MS P ゴシック"/>
            <family val="3"/>
            <charset val="128"/>
          </rPr>
          <t>プルダウンに陶土名が無い場合は手入力してください</t>
        </r>
      </text>
    </comment>
    <comment ref="G5" authorId="0" shapeId="0" xr:uid="{BFFC8D07-0931-46FA-8662-FA5F711B1D48}">
      <text>
        <r>
          <rPr>
            <b/>
            <sz val="9"/>
            <color indexed="81"/>
            <rFont val="MS P ゴシック"/>
            <family val="3"/>
            <charset val="128"/>
          </rPr>
          <t>プルダウン以外は入力できないようにしています。不都合のある方は事務局にご相談ください。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　寿春（ものづくり産業課）</author>
  </authors>
  <commentList>
    <comment ref="B5" authorId="0" shapeId="0" xr:uid="{A1D76439-FF1E-4F7D-A513-899F3993976A}">
      <text>
        <r>
          <rPr>
            <b/>
            <sz val="9"/>
            <color indexed="81"/>
            <rFont val="MS P ゴシック"/>
            <family val="3"/>
            <charset val="128"/>
          </rPr>
          <t>プルダウンに陶土名が無い場合は手入力してください</t>
        </r>
      </text>
    </comment>
    <comment ref="G5" authorId="0" shapeId="0" xr:uid="{1C96B1F2-E498-4A67-B4AE-9726835CE28F}">
      <text>
        <r>
          <rPr>
            <b/>
            <sz val="9"/>
            <color indexed="81"/>
            <rFont val="MS P ゴシック"/>
            <family val="3"/>
            <charset val="128"/>
          </rPr>
          <t>プルダウン以外は入力できないようにしています。不都合のある方は事務局にご相談ください。</t>
        </r>
      </text>
    </comment>
  </commentList>
</comments>
</file>

<file path=xl/sharedStrings.xml><?xml version="1.0" encoding="utf-8"?>
<sst xmlns="http://schemas.openxmlformats.org/spreadsheetml/2006/main" count="105" uniqueCount="68">
  <si>
    <t>合計</t>
    <rPh sb="0" eb="2">
      <t>ゴウケイ</t>
    </rPh>
    <phoneticPr fontId="2"/>
  </si>
  <si>
    <t>陶土名</t>
    <rPh sb="0" eb="2">
      <t>トウド</t>
    </rPh>
    <rPh sb="2" eb="3">
      <t>メイ</t>
    </rPh>
    <phoneticPr fontId="2"/>
  </si>
  <si>
    <t>購入量（kg）</t>
    <rPh sb="0" eb="3">
      <t>コウニュウリョウ</t>
    </rPh>
    <phoneticPr fontId="2"/>
  </si>
  <si>
    <t>計
【D】</t>
    <rPh sb="0" eb="1">
      <t>ケイ</t>
    </rPh>
    <phoneticPr fontId="2"/>
  </si>
  <si>
    <t>補助対象
経費（税抜）
【Ｅ】
E＝B×D</t>
    <phoneticPr fontId="2"/>
  </si>
  <si>
    <t>事業に要した
経費（税込）
【F】
F＝E×1.1</t>
    <phoneticPr fontId="2"/>
  </si>
  <si>
    <t>単価（円/kg）</t>
    <rPh sb="0" eb="2">
      <t>タンカ</t>
    </rPh>
    <rPh sb="3" eb="4">
      <t>エン</t>
    </rPh>
    <phoneticPr fontId="2"/>
  </si>
  <si>
    <t>陶土
購入元</t>
    <rPh sb="0" eb="2">
      <t>トウド</t>
    </rPh>
    <rPh sb="3" eb="5">
      <t>コウニュウ</t>
    </rPh>
    <rPh sb="5" eb="6">
      <t>モト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</si>
  <si>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</si>
  <si>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</si>
  <si>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特上</t>
    <rPh sb="0" eb="2">
      <t>トクジョウ</t>
    </rPh>
    <phoneticPr fontId="2"/>
  </si>
  <si>
    <t>上ｲｺﾐ</t>
    <rPh sb="0" eb="1">
      <t>ジョウ</t>
    </rPh>
    <phoneticPr fontId="2"/>
  </si>
  <si>
    <t>上P</t>
    <rPh sb="0" eb="1">
      <t>ジョウ</t>
    </rPh>
    <phoneticPr fontId="2"/>
  </si>
  <si>
    <t>上ﾏｼﾝ</t>
    <rPh sb="0" eb="1">
      <t>ジョウ</t>
    </rPh>
    <phoneticPr fontId="2"/>
  </si>
  <si>
    <t>上生</t>
    <rPh sb="0" eb="1">
      <t>ジョウ</t>
    </rPh>
    <rPh sb="1" eb="2">
      <t>ナマ</t>
    </rPh>
    <phoneticPr fontId="2"/>
  </si>
  <si>
    <t>中生</t>
    <rPh sb="0" eb="1">
      <t>チュウ</t>
    </rPh>
    <rPh sb="1" eb="2">
      <t>ナマ</t>
    </rPh>
    <phoneticPr fontId="2"/>
  </si>
  <si>
    <t>中ｲｺﾐ</t>
    <rPh sb="0" eb="1">
      <t>チュウ</t>
    </rPh>
    <phoneticPr fontId="2"/>
  </si>
  <si>
    <t>中P</t>
    <rPh sb="0" eb="1">
      <t>チュウ</t>
    </rPh>
    <phoneticPr fontId="2"/>
  </si>
  <si>
    <t>中ﾏｼﾝ</t>
    <rPh sb="0" eb="1">
      <t>チュウ</t>
    </rPh>
    <phoneticPr fontId="2"/>
  </si>
  <si>
    <t>陶土名</t>
    <rPh sb="0" eb="3">
      <t>トウドメイ</t>
    </rPh>
    <phoneticPr fontId="2"/>
  </si>
  <si>
    <t>補助金算定（円）</t>
    <rPh sb="0" eb="3">
      <t>ホジョキン</t>
    </rPh>
    <rPh sb="3" eb="5">
      <t>サンテイ</t>
    </rPh>
    <phoneticPr fontId="2"/>
  </si>
  <si>
    <t>陶土購入元</t>
    <rPh sb="0" eb="2">
      <t>トウド</t>
    </rPh>
    <rPh sb="2" eb="4">
      <t>コウニュウ</t>
    </rPh>
    <rPh sb="4" eb="5">
      <t>モト</t>
    </rPh>
    <phoneticPr fontId="2"/>
  </si>
  <si>
    <t>(有)松本陶土</t>
    <rPh sb="1" eb="2">
      <t>ユウ</t>
    </rPh>
    <rPh sb="3" eb="5">
      <t>マツモト</t>
    </rPh>
    <rPh sb="5" eb="7">
      <t>トウド</t>
    </rPh>
    <phoneticPr fontId="2"/>
  </si>
  <si>
    <t>香田陶土(有)</t>
    <rPh sb="0" eb="2">
      <t>コウダ</t>
    </rPh>
    <rPh sb="2" eb="4">
      <t>トウド</t>
    </rPh>
    <rPh sb="5" eb="6">
      <t>ユウ</t>
    </rPh>
    <phoneticPr fontId="2"/>
  </si>
  <si>
    <t>神近敏郎陶土</t>
    <rPh sb="0" eb="2">
      <t>カミチカ</t>
    </rPh>
    <rPh sb="2" eb="4">
      <t>トシロウ</t>
    </rPh>
    <rPh sb="4" eb="6">
      <t>トウド</t>
    </rPh>
    <phoneticPr fontId="2"/>
  </si>
  <si>
    <t>(株)香田陶土</t>
    <rPh sb="0" eb="3">
      <t>カブ</t>
    </rPh>
    <rPh sb="3" eb="5">
      <t>コウダ</t>
    </rPh>
    <rPh sb="5" eb="7">
      <t>トウド</t>
    </rPh>
    <phoneticPr fontId="2"/>
  </si>
  <si>
    <t>松貢陶土(有)</t>
    <rPh sb="0" eb="1">
      <t>マツ</t>
    </rPh>
    <rPh sb="1" eb="2">
      <t>ミツグ</t>
    </rPh>
    <rPh sb="2" eb="4">
      <t>トウド</t>
    </rPh>
    <rPh sb="5" eb="6">
      <t>ユウ</t>
    </rPh>
    <phoneticPr fontId="2"/>
  </si>
  <si>
    <t>(有)ヤマダイ</t>
    <rPh sb="1" eb="2">
      <t>ユウ</t>
    </rPh>
    <phoneticPr fontId="2"/>
  </si>
  <si>
    <t>(有)山辰陶土</t>
    <rPh sb="1" eb="2">
      <t>ユウ</t>
    </rPh>
    <rPh sb="3" eb="4">
      <t>ヤマ</t>
    </rPh>
    <rPh sb="4" eb="5">
      <t>シン</t>
    </rPh>
    <rPh sb="5" eb="7">
      <t>トウド</t>
    </rPh>
    <phoneticPr fontId="2"/>
  </si>
  <si>
    <t>(株)塩田陶土</t>
    <phoneticPr fontId="2"/>
  </si>
  <si>
    <t>(有)淵野陶土</t>
    <phoneticPr fontId="2"/>
  </si>
  <si>
    <t>(有)渕野陶磁器原料</t>
    <phoneticPr fontId="2"/>
  </si>
  <si>
    <t>(株)田島商店</t>
    <phoneticPr fontId="2"/>
  </si>
  <si>
    <t>山口静雄陶土/山武陶土</t>
    <rPh sb="0" eb="2">
      <t>ヤマグチ</t>
    </rPh>
    <rPh sb="2" eb="4">
      <t>シズオ</t>
    </rPh>
    <rPh sb="4" eb="6">
      <t>トウド</t>
    </rPh>
    <rPh sb="7" eb="9">
      <t>ヤマタケ</t>
    </rPh>
    <rPh sb="9" eb="11">
      <t>トウド</t>
    </rPh>
    <phoneticPr fontId="2"/>
  </si>
  <si>
    <t xml:space="preserve">
９月</t>
    <rPh sb="2" eb="3">
      <t>ガツ</t>
    </rPh>
    <phoneticPr fontId="2"/>
  </si>
  <si>
    <t>池田康彦陶土/池田陶土</t>
    <rPh sb="0" eb="2">
      <t>イケダ</t>
    </rPh>
    <rPh sb="2" eb="4">
      <t>ヤスヒコ</t>
    </rPh>
    <rPh sb="4" eb="6">
      <t>トウド</t>
    </rPh>
    <rPh sb="7" eb="9">
      <t>イケダ</t>
    </rPh>
    <rPh sb="9" eb="11">
      <t>トウド</t>
    </rPh>
    <phoneticPr fontId="2"/>
  </si>
  <si>
    <t>西野雅之陶土/西野陶土</t>
    <rPh sb="0" eb="2">
      <t>ニシノ</t>
    </rPh>
    <rPh sb="2" eb="4">
      <t>マサユキ</t>
    </rPh>
    <rPh sb="4" eb="6">
      <t>トウド</t>
    </rPh>
    <phoneticPr fontId="2"/>
  </si>
  <si>
    <t>渕野忠男陶土/渕野陶土</t>
    <rPh sb="0" eb="2">
      <t>フチノ</t>
    </rPh>
    <rPh sb="2" eb="4">
      <t>タダオ</t>
    </rPh>
    <rPh sb="4" eb="6">
      <t>トウド</t>
    </rPh>
    <rPh sb="7" eb="9">
      <t>フチノ</t>
    </rPh>
    <rPh sb="9" eb="11">
      <t>トウド</t>
    </rPh>
    <phoneticPr fontId="2"/>
  </si>
  <si>
    <t>補助金交付請求
（予定）額
【Ｇ】
Ｇ＝Ｃ×Ｄ</t>
    <rPh sb="0" eb="3">
      <t>ホジョキン</t>
    </rPh>
    <phoneticPr fontId="2"/>
  </si>
  <si>
    <t>千円未満切捨後→</t>
    <rPh sb="0" eb="2">
      <t>センエン</t>
    </rPh>
    <rPh sb="2" eb="4">
      <t>ミマン</t>
    </rPh>
    <rPh sb="4" eb="5">
      <t>キ</t>
    </rPh>
    <rPh sb="5" eb="6">
      <t>シャ</t>
    </rPh>
    <rPh sb="6" eb="7">
      <t>ゴ</t>
    </rPh>
    <phoneticPr fontId="2"/>
  </si>
  <si>
    <t xml:space="preserve">差額
【C】
C=A-B
</t>
    <rPh sb="0" eb="2">
      <t>サガク</t>
    </rPh>
    <phoneticPr fontId="2"/>
  </si>
  <si>
    <t>※黄色着色箇所以外は入力しないでください</t>
    <rPh sb="1" eb="5">
      <t>キイロチャクショク</t>
    </rPh>
    <rPh sb="5" eb="7">
      <t>カショ</t>
    </rPh>
    <rPh sb="7" eb="9">
      <t>イガイ</t>
    </rPh>
    <rPh sb="10" eb="12">
      <t>ニュウリョク</t>
    </rPh>
    <phoneticPr fontId="2"/>
  </si>
  <si>
    <t>※行を追加する場合は行全体をコピーして挿入してください</t>
    <rPh sb="1" eb="2">
      <t>ギョウ</t>
    </rPh>
    <rPh sb="3" eb="5">
      <t>ツイカ</t>
    </rPh>
    <rPh sb="7" eb="9">
      <t>バアイ</t>
    </rPh>
    <rPh sb="10" eb="11">
      <t>ギョウ</t>
    </rPh>
    <rPh sb="11" eb="13">
      <t>ゼンタイ</t>
    </rPh>
    <rPh sb="19" eb="21">
      <t>ソウニュウ</t>
    </rPh>
    <phoneticPr fontId="2"/>
  </si>
  <si>
    <t>別紙６</t>
    <rPh sb="0" eb="2">
      <t>ベッシ</t>
    </rPh>
    <phoneticPr fontId="2"/>
  </si>
  <si>
    <t>〇陶土価格支援事業補助金額算定表（交付申請用・変更承認申請用・実績報告用）</t>
    <rPh sb="1" eb="5">
      <t>トウドカカク</t>
    </rPh>
    <rPh sb="5" eb="7">
      <t>シエン</t>
    </rPh>
    <rPh sb="7" eb="9">
      <t>ジギョウ</t>
    </rPh>
    <rPh sb="9" eb="13">
      <t>ホジョキンガク</t>
    </rPh>
    <rPh sb="13" eb="15">
      <t>サンテイ</t>
    </rPh>
    <rPh sb="15" eb="16">
      <t>ヒョウ</t>
    </rPh>
    <phoneticPr fontId="2"/>
  </si>
  <si>
    <t>(有)梅崎陶業</t>
    <phoneticPr fontId="2"/>
  </si>
  <si>
    <t>梅崎陶土</t>
    <phoneticPr fontId="2"/>
  </si>
  <si>
    <t>令和８年
４月</t>
    <rPh sb="0" eb="2">
      <t>レイワ</t>
    </rPh>
    <rPh sb="3" eb="4">
      <t>ネン</t>
    </rPh>
    <rPh sb="6" eb="7">
      <t>ガツ</t>
    </rPh>
    <phoneticPr fontId="2"/>
  </si>
  <si>
    <t xml:space="preserve">
８月</t>
    <rPh sb="2" eb="3">
      <t>ガツ</t>
    </rPh>
    <phoneticPr fontId="2"/>
  </si>
  <si>
    <t xml:space="preserve">
７月</t>
    <rPh sb="2" eb="3">
      <t>ガツ</t>
    </rPh>
    <phoneticPr fontId="2"/>
  </si>
  <si>
    <t xml:space="preserve">
６月</t>
    <rPh sb="2" eb="3">
      <t>ガツ</t>
    </rPh>
    <phoneticPr fontId="2"/>
  </si>
  <si>
    <t xml:space="preserve">
５月</t>
    <rPh sb="2" eb="3">
      <t>ガツ</t>
    </rPh>
    <phoneticPr fontId="2"/>
  </si>
  <si>
    <t xml:space="preserve">
10月</t>
    <rPh sb="3" eb="4">
      <t>ガツ</t>
    </rPh>
    <phoneticPr fontId="2"/>
  </si>
  <si>
    <t xml:space="preserve">
11月</t>
    <rPh sb="3" eb="4">
      <t>ガツ</t>
    </rPh>
    <phoneticPr fontId="2"/>
  </si>
  <si>
    <t xml:space="preserve">
12月</t>
    <rPh sb="3" eb="4">
      <t>ガツ</t>
    </rPh>
    <phoneticPr fontId="2"/>
  </si>
  <si>
    <t>令和９年
１月</t>
    <rPh sb="6" eb="7">
      <t>ガツ</t>
    </rPh>
    <phoneticPr fontId="2"/>
  </si>
  <si>
    <t>陶土種別</t>
    <rPh sb="0" eb="2">
      <t>トウド</t>
    </rPh>
    <rPh sb="2" eb="4">
      <t>シュベツ</t>
    </rPh>
    <phoneticPr fontId="2"/>
  </si>
  <si>
    <t>磁器土</t>
    <rPh sb="0" eb="3">
      <t>ジキツチ</t>
    </rPh>
    <phoneticPr fontId="2"/>
  </si>
  <si>
    <t>土物陶土</t>
    <rPh sb="0" eb="2">
      <t>ツチモノ</t>
    </rPh>
    <rPh sb="2" eb="4">
      <t>トウド</t>
    </rPh>
    <phoneticPr fontId="2"/>
  </si>
  <si>
    <t>値上前
【A】</t>
    <rPh sb="0" eb="2">
      <t>ネア</t>
    </rPh>
    <rPh sb="2" eb="3">
      <t>マエ</t>
    </rPh>
    <phoneticPr fontId="2"/>
  </si>
  <si>
    <t>値上後
【B】</t>
    <rPh sb="0" eb="2">
      <t>ネア</t>
    </rPh>
    <rPh sb="2" eb="3">
      <t>ゴ</t>
    </rPh>
    <phoneticPr fontId="2"/>
  </si>
  <si>
    <t>ｶﾗﾂ赤</t>
    <rPh sb="3" eb="4">
      <t>アカ</t>
    </rPh>
    <phoneticPr fontId="2"/>
  </si>
  <si>
    <t>ｶﾗﾂ白</t>
    <rPh sb="3" eb="4">
      <t>シロ</t>
    </rPh>
    <phoneticPr fontId="2"/>
  </si>
  <si>
    <t>自然ｼﾛ</t>
    <rPh sb="0" eb="2">
      <t>シゼン</t>
    </rPh>
    <phoneticPr fontId="2"/>
  </si>
  <si>
    <t>自然ｸﾛ</t>
    <rPh sb="0" eb="2">
      <t>シゼン</t>
    </rPh>
    <phoneticPr fontId="2"/>
  </si>
  <si>
    <r>
      <t>○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陶土</t>
    </r>
    <rPh sb="2" eb="4">
      <t>トウド</t>
    </rPh>
    <phoneticPr fontId="2"/>
  </si>
  <si>
    <t>▲■陶土</t>
    <rPh sb="2" eb="4">
      <t>トウド</t>
    </rPh>
    <phoneticPr fontId="2"/>
  </si>
  <si>
    <r>
      <t>※令和９年１月１５日までに</t>
    </r>
    <r>
      <rPr>
        <sz val="11"/>
        <color rgb="FFFF0000"/>
        <rFont val="游ゴシック"/>
        <family val="3"/>
        <charset val="128"/>
        <scheme val="minor"/>
      </rPr>
      <t>支払まで完了</t>
    </r>
    <r>
      <rPr>
        <sz val="11"/>
        <color theme="1"/>
        <rFont val="游ゴシック"/>
        <family val="2"/>
        <charset val="128"/>
        <scheme val="minor"/>
      </rPr>
      <t>しているもののみが補助対象です</t>
    </r>
    <rPh sb="1" eb="3">
      <t>レイワ</t>
    </rPh>
    <rPh sb="4" eb="5">
      <t>ネン</t>
    </rPh>
    <rPh sb="6" eb="7">
      <t>ガツ</t>
    </rPh>
    <rPh sb="9" eb="10">
      <t>ニチ</t>
    </rPh>
    <rPh sb="13" eb="15">
      <t>シハラ</t>
    </rPh>
    <rPh sb="17" eb="19">
      <t>カンリョウ</t>
    </rPh>
    <rPh sb="28" eb="30">
      <t>ホジョ</t>
    </rPh>
    <rPh sb="30" eb="32">
      <t>タイショウ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</si>
</sst>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2"/>
      <color theme="1"/>
      <name val="游明朝"/>
      <family val="2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Segoe UI Symbol"/>
      <family val="2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 shrinkToFit="1"/>
      <protection locked="0"/>
    </xf>
    <xf numFmtId="0" fontId="6" fillId="0" borderId="1" xfId="0" applyFont="1" applyBorder="1" applyAlignment="1" applyProtection="1">
      <alignment horizontal="center" vertical="top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38" fontId="6" fillId="0" borderId="1" xfId="1" applyFont="1" applyBorder="1" applyProtection="1">
      <alignment vertical="center"/>
    </xf>
    <xf numFmtId="38" fontId="6" fillId="0" borderId="10" xfId="1" applyFont="1" applyBorder="1" applyProtection="1">
      <alignment vertical="center"/>
    </xf>
    <xf numFmtId="38" fontId="6" fillId="0" borderId="7" xfId="1" applyFont="1" applyBorder="1" applyAlignment="1" applyProtection="1">
      <alignment vertical="center" shrinkToFit="1"/>
    </xf>
    <xf numFmtId="38" fontId="6" fillId="0" borderId="8" xfId="1" applyFont="1" applyBorder="1" applyAlignment="1" applyProtection="1">
      <alignment vertical="center" shrinkToFit="1"/>
    </xf>
    <xf numFmtId="38" fontId="6" fillId="0" borderId="27" xfId="1" applyFont="1" applyBorder="1" applyAlignment="1" applyProtection="1">
      <alignment vertical="center" shrinkToFit="1"/>
    </xf>
    <xf numFmtId="38" fontId="6" fillId="0" borderId="25" xfId="1" applyFont="1" applyBorder="1" applyAlignment="1" applyProtection="1">
      <alignment vertical="center" shrinkToFit="1"/>
    </xf>
    <xf numFmtId="38" fontId="6" fillId="0" borderId="15" xfId="1" applyFont="1" applyBorder="1" applyAlignment="1" applyProtection="1">
      <alignment vertical="center" shrinkToFit="1"/>
    </xf>
    <xf numFmtId="38" fontId="6" fillId="0" borderId="1" xfId="1" applyFont="1" applyBorder="1" applyAlignment="1" applyProtection="1">
      <alignment vertical="center" shrinkToFit="1"/>
    </xf>
    <xf numFmtId="38" fontId="6" fillId="0" borderId="16" xfId="1" applyFont="1" applyBorder="1" applyProtection="1">
      <alignment vertical="center"/>
    </xf>
    <xf numFmtId="38" fontId="6" fillId="0" borderId="24" xfId="1" applyFont="1" applyBorder="1" applyAlignment="1" applyProtection="1">
      <alignment vertical="center" shrinkToFit="1"/>
    </xf>
    <xf numFmtId="38" fontId="6" fillId="0" borderId="3" xfId="1" applyFont="1" applyBorder="1" applyProtection="1">
      <alignment vertical="center"/>
    </xf>
    <xf numFmtId="38" fontId="6" fillId="0" borderId="26" xfId="1" applyFont="1" applyBorder="1" applyAlignment="1" applyProtection="1">
      <alignment vertical="center" shrinkToFit="1"/>
    </xf>
    <xf numFmtId="38" fontId="6" fillId="0" borderId="5" xfId="1" applyFont="1" applyBorder="1" applyAlignment="1" applyProtection="1">
      <alignment vertical="center" shrinkToFit="1"/>
    </xf>
    <xf numFmtId="38" fontId="6" fillId="0" borderId="6" xfId="1" applyFont="1" applyBorder="1" applyProtection="1">
      <alignment vertical="center"/>
    </xf>
    <xf numFmtId="38" fontId="6" fillId="2" borderId="13" xfId="1" applyFont="1" applyFill="1" applyBorder="1" applyAlignment="1" applyProtection="1">
      <alignment vertical="center" shrinkToFit="1"/>
    </xf>
    <xf numFmtId="38" fontId="6" fillId="2" borderId="8" xfId="1" applyFont="1" applyFill="1" applyBorder="1" applyAlignment="1" applyProtection="1">
      <alignment vertical="center" shrinkToFit="1"/>
    </xf>
    <xf numFmtId="38" fontId="6" fillId="0" borderId="9" xfId="1" applyFont="1" applyBorder="1" applyProtection="1">
      <alignment vertical="center"/>
    </xf>
    <xf numFmtId="38" fontId="0" fillId="2" borderId="29" xfId="0" applyNumberFormat="1" applyFill="1" applyBorder="1">
      <alignment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38" fontId="6" fillId="3" borderId="14" xfId="1" applyFont="1" applyFill="1" applyBorder="1" applyProtection="1">
      <alignment vertical="center"/>
      <protection locked="0"/>
    </xf>
    <xf numFmtId="38" fontId="6" fillId="3" borderId="10" xfId="1" applyFont="1" applyFill="1" applyBorder="1" applyProtection="1">
      <alignment vertical="center"/>
      <protection locked="0"/>
    </xf>
    <xf numFmtId="38" fontId="6" fillId="3" borderId="2" xfId="1" applyFont="1" applyFill="1" applyBorder="1" applyProtection="1">
      <alignment vertical="center"/>
      <protection locked="0"/>
    </xf>
    <xf numFmtId="38" fontId="6" fillId="3" borderId="1" xfId="1" applyFont="1" applyFill="1" applyBorder="1" applyProtection="1">
      <alignment vertical="center"/>
      <protection locked="0"/>
    </xf>
    <xf numFmtId="38" fontId="6" fillId="3" borderId="4" xfId="1" applyFont="1" applyFill="1" applyBorder="1" applyProtection="1">
      <alignment vertical="center"/>
      <protection locked="0"/>
    </xf>
    <xf numFmtId="38" fontId="6" fillId="3" borderId="5" xfId="1" applyFont="1" applyFill="1" applyBorder="1" applyProtection="1">
      <alignment vertical="center"/>
      <protection locked="0"/>
    </xf>
    <xf numFmtId="38" fontId="6" fillId="3" borderId="14" xfId="1" applyFont="1" applyFill="1" applyBorder="1" applyAlignment="1" applyProtection="1">
      <alignment vertical="center" shrinkToFit="1"/>
      <protection locked="0"/>
    </xf>
    <xf numFmtId="38" fontId="6" fillId="3" borderId="10" xfId="1" applyFont="1" applyFill="1" applyBorder="1" applyAlignment="1" applyProtection="1">
      <alignment vertical="center" shrinkToFit="1"/>
      <protection locked="0"/>
    </xf>
    <xf numFmtId="38" fontId="6" fillId="3" borderId="1" xfId="1" applyFont="1" applyFill="1" applyBorder="1" applyAlignment="1" applyProtection="1">
      <alignment vertical="center" shrinkToFit="1"/>
      <protection locked="0"/>
    </xf>
    <xf numFmtId="38" fontId="6" fillId="3" borderId="5" xfId="1" applyFont="1" applyFill="1" applyBorder="1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0" fontId="6" fillId="3" borderId="15" xfId="0" applyFont="1" applyFill="1" applyBorder="1" applyProtection="1">
      <alignment vertical="center"/>
      <protection locked="0"/>
    </xf>
    <xf numFmtId="0" fontId="6" fillId="3" borderId="12" xfId="0" applyFont="1" applyFill="1" applyBorder="1" applyProtection="1">
      <alignment vertical="center"/>
      <protection locked="0"/>
    </xf>
    <xf numFmtId="0" fontId="6" fillId="3" borderId="28" xfId="0" applyFont="1" applyFill="1" applyBorder="1" applyProtection="1">
      <alignment vertical="center"/>
      <protection locked="0"/>
    </xf>
    <xf numFmtId="0" fontId="6" fillId="3" borderId="14" xfId="0" applyFont="1" applyFill="1" applyBorder="1" applyProtection="1">
      <alignment vertical="center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3" borderId="33" xfId="0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38" fontId="6" fillId="2" borderId="29" xfId="0" applyNumberFormat="1" applyFont="1" applyFill="1" applyBorder="1">
      <alignment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7A15B-A3EE-4DE0-8BF1-1A900C8D5914}">
  <sheetPr>
    <pageSetUpPr fitToPage="1"/>
  </sheetPr>
  <dimension ref="A1:U23"/>
  <sheetViews>
    <sheetView tabSelected="1" zoomScaleNormal="100" zoomScaleSheetLayoutView="100" workbookViewId="0">
      <selection activeCell="G14" sqref="G14"/>
    </sheetView>
  </sheetViews>
  <sheetFormatPr defaultColWidth="8.75" defaultRowHeight="17.649999999999999"/>
  <cols>
    <col min="1" max="1" width="1.75" style="3" customWidth="1"/>
    <col min="2" max="2" width="9.375" style="3" customWidth="1"/>
    <col min="3" max="3" width="9.375" style="3" bestFit="1" customWidth="1"/>
    <col min="4" max="5" width="6.75" style="3" bestFit="1" customWidth="1"/>
    <col min="6" max="6" width="7.625" style="3" bestFit="1" customWidth="1"/>
    <col min="7" max="7" width="22.25" style="3" bestFit="1" customWidth="1"/>
    <col min="8" max="18" width="8.625" style="3" customWidth="1"/>
    <col min="19" max="21" width="18.75" style="3" customWidth="1"/>
    <col min="22" max="22" width="1.75" style="3" customWidth="1"/>
    <col min="23" max="16384" width="8.75" style="3"/>
  </cols>
  <sheetData>
    <row r="1" spans="1:21" ht="19.899999999999999" customHeight="1">
      <c r="A1" s="3" t="s">
        <v>43</v>
      </c>
    </row>
    <row r="2" spans="1:21" ht="32.65" thickBot="1">
      <c r="B2" s="4" t="s">
        <v>44</v>
      </c>
      <c r="C2" s="4"/>
    </row>
    <row r="3" spans="1:21" ht="18.75" customHeight="1">
      <c r="B3" s="55" t="s">
        <v>1</v>
      </c>
      <c r="C3" s="66" t="s">
        <v>56</v>
      </c>
      <c r="D3" s="62" t="s">
        <v>6</v>
      </c>
      <c r="E3" s="63"/>
      <c r="F3" s="63"/>
      <c r="G3" s="63"/>
      <c r="H3" s="55" t="s">
        <v>2</v>
      </c>
      <c r="I3" s="56"/>
      <c r="J3" s="56"/>
      <c r="K3" s="56"/>
      <c r="L3" s="56"/>
      <c r="M3" s="57"/>
      <c r="N3" s="57"/>
      <c r="O3" s="57"/>
      <c r="P3" s="57"/>
      <c r="Q3" s="57"/>
      <c r="R3" s="58"/>
      <c r="S3" s="60" t="s">
        <v>20</v>
      </c>
      <c r="T3" s="60"/>
      <c r="U3" s="61"/>
    </row>
    <row r="4" spans="1:21" ht="69">
      <c r="B4" s="59"/>
      <c r="C4" s="67"/>
      <c r="D4" s="5" t="s">
        <v>59</v>
      </c>
      <c r="E4" s="6" t="s">
        <v>60</v>
      </c>
      <c r="F4" s="6" t="s">
        <v>40</v>
      </c>
      <c r="G4" s="6" t="s">
        <v>7</v>
      </c>
      <c r="H4" s="7" t="s">
        <v>47</v>
      </c>
      <c r="I4" s="8" t="s">
        <v>51</v>
      </c>
      <c r="J4" s="8" t="s">
        <v>50</v>
      </c>
      <c r="K4" s="8" t="s">
        <v>49</v>
      </c>
      <c r="L4" s="8" t="s">
        <v>48</v>
      </c>
      <c r="M4" s="8" t="s">
        <v>34</v>
      </c>
      <c r="N4" s="8" t="s">
        <v>52</v>
      </c>
      <c r="O4" s="8" t="s">
        <v>53</v>
      </c>
      <c r="P4" s="8" t="s">
        <v>54</v>
      </c>
      <c r="Q4" s="8" t="s">
        <v>55</v>
      </c>
      <c r="R4" s="9" t="s">
        <v>3</v>
      </c>
      <c r="S4" s="10" t="s">
        <v>4</v>
      </c>
      <c r="T4" s="11" t="s">
        <v>5</v>
      </c>
      <c r="U4" s="12" t="s">
        <v>38</v>
      </c>
    </row>
    <row r="5" spans="1:21">
      <c r="B5" s="49"/>
      <c r="C5" s="46"/>
      <c r="D5" s="35"/>
      <c r="E5" s="36"/>
      <c r="F5" s="14">
        <f>E5-D5</f>
        <v>0</v>
      </c>
      <c r="G5" s="32"/>
      <c r="H5" s="41"/>
      <c r="I5" s="42"/>
      <c r="J5" s="42"/>
      <c r="K5" s="42"/>
      <c r="L5" s="42"/>
      <c r="M5" s="42"/>
      <c r="N5" s="42"/>
      <c r="O5" s="42"/>
      <c r="P5" s="42"/>
      <c r="Q5" s="42"/>
      <c r="R5" s="19">
        <f>SUM(H5:Q5)</f>
        <v>0</v>
      </c>
      <c r="S5" s="20">
        <f t="shared" ref="S5:S19" si="0">ROUNDDOWN(E5*R5,0)</f>
        <v>0</v>
      </c>
      <c r="T5" s="21">
        <f>ROUNDDOWN(S5*1.1,0)</f>
        <v>0</v>
      </c>
      <c r="U5" s="22">
        <f t="shared" ref="U5:U19" si="1">ROUNDDOWN(F5*R5,0)</f>
        <v>0</v>
      </c>
    </row>
    <row r="6" spans="1:21">
      <c r="B6" s="50"/>
      <c r="C6" s="47"/>
      <c r="D6" s="37"/>
      <c r="E6" s="38"/>
      <c r="F6" s="14">
        <f t="shared" ref="F6:F19" si="2">E6-D6</f>
        <v>0</v>
      </c>
      <c r="G6" s="33"/>
      <c r="H6" s="41"/>
      <c r="I6" s="43"/>
      <c r="J6" s="43"/>
      <c r="K6" s="43"/>
      <c r="L6" s="43"/>
      <c r="M6" s="43"/>
      <c r="N6" s="43"/>
      <c r="O6" s="43"/>
      <c r="P6" s="43"/>
      <c r="Q6" s="43"/>
      <c r="R6" s="23">
        <f t="shared" ref="R6:R19" si="3">SUM(H6:Q6)</f>
        <v>0</v>
      </c>
      <c r="S6" s="20">
        <f t="shared" si="0"/>
        <v>0</v>
      </c>
      <c r="T6" s="21">
        <f t="shared" ref="T6:T19" si="4">ROUNDDOWN(S6*1.1,0)</f>
        <v>0</v>
      </c>
      <c r="U6" s="24">
        <f t="shared" si="1"/>
        <v>0</v>
      </c>
    </row>
    <row r="7" spans="1:21">
      <c r="B7" s="50"/>
      <c r="C7" s="47"/>
      <c r="D7" s="37"/>
      <c r="E7" s="38"/>
      <c r="F7" s="14">
        <f t="shared" si="2"/>
        <v>0</v>
      </c>
      <c r="G7" s="33"/>
      <c r="H7" s="41"/>
      <c r="I7" s="43"/>
      <c r="J7" s="43"/>
      <c r="K7" s="43"/>
      <c r="L7" s="43"/>
      <c r="M7" s="43"/>
      <c r="N7" s="43"/>
      <c r="O7" s="43"/>
      <c r="P7" s="43"/>
      <c r="Q7" s="43"/>
      <c r="R7" s="23">
        <f t="shared" si="3"/>
        <v>0</v>
      </c>
      <c r="S7" s="20">
        <f t="shared" si="0"/>
        <v>0</v>
      </c>
      <c r="T7" s="21">
        <f t="shared" si="4"/>
        <v>0</v>
      </c>
      <c r="U7" s="24">
        <f t="shared" si="1"/>
        <v>0</v>
      </c>
    </row>
    <row r="8" spans="1:21">
      <c r="B8" s="50"/>
      <c r="C8" s="47"/>
      <c r="D8" s="37"/>
      <c r="E8" s="38"/>
      <c r="F8" s="14">
        <f t="shared" si="2"/>
        <v>0</v>
      </c>
      <c r="G8" s="33"/>
      <c r="H8" s="41"/>
      <c r="I8" s="43"/>
      <c r="J8" s="43"/>
      <c r="K8" s="43"/>
      <c r="L8" s="43"/>
      <c r="M8" s="43"/>
      <c r="N8" s="43"/>
      <c r="O8" s="43"/>
      <c r="P8" s="43"/>
      <c r="Q8" s="43"/>
      <c r="R8" s="23">
        <f t="shared" si="3"/>
        <v>0</v>
      </c>
      <c r="S8" s="20">
        <f t="shared" si="0"/>
        <v>0</v>
      </c>
      <c r="T8" s="21">
        <f t="shared" si="4"/>
        <v>0</v>
      </c>
      <c r="U8" s="24">
        <f t="shared" si="1"/>
        <v>0</v>
      </c>
    </row>
    <row r="9" spans="1:21">
      <c r="B9" s="50"/>
      <c r="C9" s="47"/>
      <c r="D9" s="37"/>
      <c r="E9" s="38"/>
      <c r="F9" s="14">
        <f t="shared" si="2"/>
        <v>0</v>
      </c>
      <c r="G9" s="33"/>
      <c r="H9" s="41"/>
      <c r="I9" s="43"/>
      <c r="J9" s="43"/>
      <c r="K9" s="43"/>
      <c r="L9" s="43"/>
      <c r="M9" s="43"/>
      <c r="N9" s="43"/>
      <c r="O9" s="43"/>
      <c r="P9" s="43"/>
      <c r="Q9" s="43"/>
      <c r="R9" s="23">
        <f t="shared" si="3"/>
        <v>0</v>
      </c>
      <c r="S9" s="20">
        <f t="shared" si="0"/>
        <v>0</v>
      </c>
      <c r="T9" s="21">
        <f t="shared" si="4"/>
        <v>0</v>
      </c>
      <c r="U9" s="24">
        <f t="shared" si="1"/>
        <v>0</v>
      </c>
    </row>
    <row r="10" spans="1:21">
      <c r="B10" s="50"/>
      <c r="C10" s="47"/>
      <c r="D10" s="37"/>
      <c r="E10" s="38"/>
      <c r="F10" s="14">
        <f t="shared" si="2"/>
        <v>0</v>
      </c>
      <c r="G10" s="33"/>
      <c r="H10" s="41"/>
      <c r="I10" s="43"/>
      <c r="J10" s="43"/>
      <c r="K10" s="43"/>
      <c r="L10" s="43"/>
      <c r="M10" s="43"/>
      <c r="N10" s="43"/>
      <c r="O10" s="43"/>
      <c r="P10" s="43"/>
      <c r="Q10" s="43"/>
      <c r="R10" s="23">
        <f t="shared" si="3"/>
        <v>0</v>
      </c>
      <c r="S10" s="20">
        <f t="shared" si="0"/>
        <v>0</v>
      </c>
      <c r="T10" s="21">
        <f t="shared" si="4"/>
        <v>0</v>
      </c>
      <c r="U10" s="24">
        <f t="shared" si="1"/>
        <v>0</v>
      </c>
    </row>
    <row r="11" spans="1:21">
      <c r="B11" s="50"/>
      <c r="C11" s="47"/>
      <c r="D11" s="37"/>
      <c r="E11" s="38"/>
      <c r="F11" s="14">
        <f t="shared" si="2"/>
        <v>0</v>
      </c>
      <c r="G11" s="33"/>
      <c r="H11" s="41"/>
      <c r="I11" s="43"/>
      <c r="J11" s="43"/>
      <c r="K11" s="43"/>
      <c r="L11" s="43"/>
      <c r="M11" s="43"/>
      <c r="N11" s="43"/>
      <c r="O11" s="43"/>
      <c r="P11" s="43"/>
      <c r="Q11" s="43"/>
      <c r="R11" s="23">
        <f t="shared" si="3"/>
        <v>0</v>
      </c>
      <c r="S11" s="20">
        <f t="shared" si="0"/>
        <v>0</v>
      </c>
      <c r="T11" s="21">
        <f t="shared" si="4"/>
        <v>0</v>
      </c>
      <c r="U11" s="24">
        <f t="shared" si="1"/>
        <v>0</v>
      </c>
    </row>
    <row r="12" spans="1:21">
      <c r="B12" s="50"/>
      <c r="C12" s="47"/>
      <c r="D12" s="37"/>
      <c r="E12" s="38"/>
      <c r="F12" s="14">
        <f t="shared" si="2"/>
        <v>0</v>
      </c>
      <c r="G12" s="33"/>
      <c r="H12" s="41"/>
      <c r="I12" s="43"/>
      <c r="J12" s="43"/>
      <c r="K12" s="43"/>
      <c r="L12" s="43"/>
      <c r="M12" s="43"/>
      <c r="N12" s="43"/>
      <c r="O12" s="43"/>
      <c r="P12" s="43"/>
      <c r="Q12" s="43"/>
      <c r="R12" s="23">
        <f t="shared" si="3"/>
        <v>0</v>
      </c>
      <c r="S12" s="20">
        <f t="shared" si="0"/>
        <v>0</v>
      </c>
      <c r="T12" s="21">
        <f t="shared" si="4"/>
        <v>0</v>
      </c>
      <c r="U12" s="24">
        <f t="shared" si="1"/>
        <v>0</v>
      </c>
    </row>
    <row r="13" spans="1:21">
      <c r="B13" s="50"/>
      <c r="C13" s="47"/>
      <c r="D13" s="37"/>
      <c r="E13" s="38"/>
      <c r="F13" s="14">
        <f t="shared" si="2"/>
        <v>0</v>
      </c>
      <c r="G13" s="33"/>
      <c r="H13" s="41"/>
      <c r="I13" s="43"/>
      <c r="J13" s="43"/>
      <c r="K13" s="43"/>
      <c r="L13" s="43"/>
      <c r="M13" s="43"/>
      <c r="N13" s="43"/>
      <c r="O13" s="43"/>
      <c r="P13" s="43"/>
      <c r="Q13" s="43"/>
      <c r="R13" s="23">
        <f t="shared" si="3"/>
        <v>0</v>
      </c>
      <c r="S13" s="20">
        <f t="shared" si="0"/>
        <v>0</v>
      </c>
      <c r="T13" s="21">
        <f t="shared" si="4"/>
        <v>0</v>
      </c>
      <c r="U13" s="24">
        <f t="shared" si="1"/>
        <v>0</v>
      </c>
    </row>
    <row r="14" spans="1:21">
      <c r="B14" s="50"/>
      <c r="C14" s="47"/>
      <c r="D14" s="37"/>
      <c r="E14" s="38"/>
      <c r="F14" s="14">
        <f t="shared" si="2"/>
        <v>0</v>
      </c>
      <c r="G14" s="33"/>
      <c r="H14" s="41"/>
      <c r="I14" s="43"/>
      <c r="J14" s="43"/>
      <c r="K14" s="43"/>
      <c r="L14" s="43"/>
      <c r="M14" s="43"/>
      <c r="N14" s="43"/>
      <c r="O14" s="43"/>
      <c r="P14" s="43"/>
      <c r="Q14" s="43"/>
      <c r="R14" s="23">
        <f t="shared" si="3"/>
        <v>0</v>
      </c>
      <c r="S14" s="20">
        <f t="shared" si="0"/>
        <v>0</v>
      </c>
      <c r="T14" s="21">
        <f t="shared" si="4"/>
        <v>0</v>
      </c>
      <c r="U14" s="24">
        <f t="shared" si="1"/>
        <v>0</v>
      </c>
    </row>
    <row r="15" spans="1:21">
      <c r="B15" s="50"/>
      <c r="C15" s="47"/>
      <c r="D15" s="37"/>
      <c r="E15" s="38"/>
      <c r="F15" s="14">
        <f t="shared" si="2"/>
        <v>0</v>
      </c>
      <c r="G15" s="33"/>
      <c r="H15" s="41"/>
      <c r="I15" s="43"/>
      <c r="J15" s="43"/>
      <c r="K15" s="43"/>
      <c r="L15" s="43"/>
      <c r="M15" s="43"/>
      <c r="N15" s="43"/>
      <c r="O15" s="43"/>
      <c r="P15" s="43"/>
      <c r="Q15" s="43"/>
      <c r="R15" s="23">
        <f t="shared" si="3"/>
        <v>0</v>
      </c>
      <c r="S15" s="20">
        <f t="shared" si="0"/>
        <v>0</v>
      </c>
      <c r="T15" s="21">
        <f t="shared" si="4"/>
        <v>0</v>
      </c>
      <c r="U15" s="24">
        <f t="shared" si="1"/>
        <v>0</v>
      </c>
    </row>
    <row r="16" spans="1:21">
      <c r="B16" s="50"/>
      <c r="C16" s="47"/>
      <c r="D16" s="37"/>
      <c r="E16" s="38"/>
      <c r="F16" s="14">
        <f t="shared" si="2"/>
        <v>0</v>
      </c>
      <c r="G16" s="33"/>
      <c r="H16" s="41"/>
      <c r="I16" s="43"/>
      <c r="J16" s="43"/>
      <c r="K16" s="43"/>
      <c r="L16" s="43"/>
      <c r="M16" s="43"/>
      <c r="N16" s="43"/>
      <c r="O16" s="43"/>
      <c r="P16" s="43"/>
      <c r="Q16" s="43"/>
      <c r="R16" s="23">
        <f t="shared" si="3"/>
        <v>0</v>
      </c>
      <c r="S16" s="20">
        <f t="shared" si="0"/>
        <v>0</v>
      </c>
      <c r="T16" s="21">
        <f t="shared" si="4"/>
        <v>0</v>
      </c>
      <c r="U16" s="24">
        <f t="shared" si="1"/>
        <v>0</v>
      </c>
    </row>
    <row r="17" spans="2:21">
      <c r="B17" s="50"/>
      <c r="C17" s="47"/>
      <c r="D17" s="37"/>
      <c r="E17" s="38"/>
      <c r="F17" s="14">
        <f t="shared" si="2"/>
        <v>0</v>
      </c>
      <c r="G17" s="33"/>
      <c r="H17" s="41"/>
      <c r="I17" s="43"/>
      <c r="J17" s="43"/>
      <c r="K17" s="43"/>
      <c r="L17" s="43"/>
      <c r="M17" s="43"/>
      <c r="N17" s="43"/>
      <c r="O17" s="43"/>
      <c r="P17" s="43"/>
      <c r="Q17" s="43"/>
      <c r="R17" s="23">
        <f t="shared" si="3"/>
        <v>0</v>
      </c>
      <c r="S17" s="20">
        <f t="shared" si="0"/>
        <v>0</v>
      </c>
      <c r="T17" s="21">
        <f t="shared" si="4"/>
        <v>0</v>
      </c>
      <c r="U17" s="24">
        <f t="shared" si="1"/>
        <v>0</v>
      </c>
    </row>
    <row r="18" spans="2:21">
      <c r="B18" s="50"/>
      <c r="C18" s="47"/>
      <c r="D18" s="37"/>
      <c r="E18" s="38"/>
      <c r="F18" s="14">
        <f t="shared" si="2"/>
        <v>0</v>
      </c>
      <c r="G18" s="33"/>
      <c r="H18" s="41"/>
      <c r="I18" s="43"/>
      <c r="J18" s="43"/>
      <c r="K18" s="43"/>
      <c r="L18" s="43"/>
      <c r="M18" s="43"/>
      <c r="N18" s="43"/>
      <c r="O18" s="43"/>
      <c r="P18" s="43"/>
      <c r="Q18" s="43"/>
      <c r="R18" s="23">
        <f t="shared" si="3"/>
        <v>0</v>
      </c>
      <c r="S18" s="20">
        <f t="shared" si="0"/>
        <v>0</v>
      </c>
      <c r="T18" s="21">
        <f t="shared" si="4"/>
        <v>0</v>
      </c>
      <c r="U18" s="24">
        <f t="shared" si="1"/>
        <v>0</v>
      </c>
    </row>
    <row r="19" spans="2:21" ht="18" thickBot="1">
      <c r="B19" s="51"/>
      <c r="C19" s="48"/>
      <c r="D19" s="39"/>
      <c r="E19" s="40"/>
      <c r="F19" s="15">
        <f t="shared" si="2"/>
        <v>0</v>
      </c>
      <c r="G19" s="34"/>
      <c r="H19" s="41"/>
      <c r="I19" s="44"/>
      <c r="J19" s="44"/>
      <c r="K19" s="44"/>
      <c r="L19" s="44"/>
      <c r="M19" s="44"/>
      <c r="N19" s="44"/>
      <c r="O19" s="44"/>
      <c r="P19" s="44"/>
      <c r="Q19" s="44"/>
      <c r="R19" s="25">
        <f t="shared" si="3"/>
        <v>0</v>
      </c>
      <c r="S19" s="20">
        <f t="shared" si="0"/>
        <v>0</v>
      </c>
      <c r="T19" s="26">
        <f t="shared" si="4"/>
        <v>0</v>
      </c>
      <c r="U19" s="27">
        <f t="shared" si="1"/>
        <v>0</v>
      </c>
    </row>
    <row r="20" spans="2:21" ht="18.399999999999999" thickTop="1" thickBot="1">
      <c r="B20" s="64" t="s">
        <v>0</v>
      </c>
      <c r="C20" s="65"/>
      <c r="D20" s="65"/>
      <c r="E20" s="65"/>
      <c r="F20" s="65"/>
      <c r="G20" s="65"/>
      <c r="H20" s="16">
        <f t="shared" ref="H20:U20" si="5">SUM(H5:H19)</f>
        <v>0</v>
      </c>
      <c r="I20" s="17">
        <f t="shared" ref="I20:K20" si="6">SUM(I5:I19)</f>
        <v>0</v>
      </c>
      <c r="J20" s="17">
        <f t="shared" si="6"/>
        <v>0</v>
      </c>
      <c r="K20" s="17">
        <f t="shared" si="6"/>
        <v>0</v>
      </c>
      <c r="L20" s="17">
        <f>SUM(L5:L19)</f>
        <v>0</v>
      </c>
      <c r="M20" s="17">
        <f t="shared" si="5"/>
        <v>0</v>
      </c>
      <c r="N20" s="17">
        <f t="shared" si="5"/>
        <v>0</v>
      </c>
      <c r="O20" s="17">
        <f t="shared" si="5"/>
        <v>0</v>
      </c>
      <c r="P20" s="17">
        <f>SUM(P5:P19)</f>
        <v>0</v>
      </c>
      <c r="Q20" s="17">
        <f>SUM(Q5:Q19)</f>
        <v>0</v>
      </c>
      <c r="R20" s="18">
        <f>SUM(R5:R19)</f>
        <v>0</v>
      </c>
      <c r="S20" s="28">
        <f t="shared" si="5"/>
        <v>0</v>
      </c>
      <c r="T20" s="29">
        <f t="shared" si="5"/>
        <v>0</v>
      </c>
      <c r="U20" s="30">
        <f t="shared" si="5"/>
        <v>0</v>
      </c>
    </row>
    <row r="21" spans="2:21" ht="21" customHeight="1" thickBot="1">
      <c r="B21" s="3" t="s">
        <v>41</v>
      </c>
      <c r="H21" s="3" t="s">
        <v>67</v>
      </c>
      <c r="T21" s="13" t="s">
        <v>39</v>
      </c>
      <c r="U21" s="31">
        <f>ROUNDDOWN(U20,-3)</f>
        <v>0</v>
      </c>
    </row>
    <row r="22" spans="2:21">
      <c r="B22" s="3" t="s">
        <v>42</v>
      </c>
    </row>
    <row r="23" spans="2:21" ht="11.25" customHeight="1"/>
  </sheetData>
  <sheetProtection insertRows="0"/>
  <mergeCells count="6">
    <mergeCell ref="H3:R3"/>
    <mergeCell ref="B3:B4"/>
    <mergeCell ref="S3:U3"/>
    <mergeCell ref="D3:G3"/>
    <mergeCell ref="B20:G20"/>
    <mergeCell ref="C3:C4"/>
  </mergeCells>
  <phoneticPr fontId="2"/>
  <pageMargins left="0.7" right="0.7" top="0.75" bottom="0.75" header="0.3" footer="0.3"/>
  <pageSetup paperSize="9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プルダウンに無い陶土名も入力可能です（はいを押せば入力されます）" xr:uid="{D96BE1CC-E66F-48F1-9FEE-C78F0167B928}">
          <x14:formula1>
            <xm:f>リスト!$B$3:$B$17</xm:f>
          </x14:formula1>
          <xm:sqref>B5:B19</xm:sqref>
        </x14:dataValidation>
        <x14:dataValidation type="list" allowBlank="1" showInputMessage="1" showErrorMessage="1" error="プルダウン以外からの入力は不可です" xr:uid="{023A9625-34FC-447E-8EE9-F0DE09ED791D}">
          <x14:formula1>
            <xm:f>リスト!$D$3:$D$19</xm:f>
          </x14:formula1>
          <xm:sqref>G5:G19</xm:sqref>
        </x14:dataValidation>
        <x14:dataValidation type="list" errorStyle="warning" allowBlank="1" showInputMessage="1" showErrorMessage="1" error="プルダウンに無い陶土名も入力可能です（はいを押せば入力されます）" xr:uid="{0C0857FB-1E04-46BF-B48E-0F3A20993462}">
          <x14:formula1>
            <xm:f>リスト!$C$3:$C$4</xm:f>
          </x14:formula1>
          <xm:sqref>C5:C19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DEAA7-8F58-42DF-95BD-ED6718BDF1EF}">
  <sheetPr>
    <pageSetUpPr fitToPage="1"/>
  </sheetPr>
  <dimension ref="A1:U23"/>
  <sheetViews>
    <sheetView zoomScaleNormal="100" zoomScaleSheetLayoutView="100" workbookViewId="0">
      <selection activeCell="B22" sqref="B22"/>
    </sheetView>
  </sheetViews>
  <sheetFormatPr defaultColWidth="8.75" defaultRowHeight="17.649999999999999"/>
  <cols>
    <col min="1" max="1" width="1.75" style="3" customWidth="1"/>
    <col min="2" max="2" width="9.375" style="3" customWidth="1"/>
    <col min="3" max="3" width="9.375" style="3" bestFit="1" customWidth="1"/>
    <col min="4" max="5" width="6.75" style="3" bestFit="1" customWidth="1"/>
    <col min="6" max="6" width="7.625" style="3" bestFit="1" customWidth="1"/>
    <col min="7" max="7" width="22.25" style="3" bestFit="1" customWidth="1"/>
    <col min="8" max="18" width="8.625" style="3" customWidth="1"/>
    <col min="19" max="21" width="18.75" style="3" customWidth="1"/>
    <col min="22" max="22" width="1.75" style="3" customWidth="1"/>
    <col min="23" max="16384" width="8.75" style="3"/>
  </cols>
  <sheetData>
    <row r="1" spans="1:21" ht="19.899999999999999" customHeight="1">
      <c r="A1" s="3" t="s">
        <v>43</v>
      </c>
    </row>
    <row r="2" spans="1:21" ht="32.65" thickBot="1">
      <c r="B2" s="4" t="s">
        <v>44</v>
      </c>
      <c r="C2" s="4"/>
    </row>
    <row r="3" spans="1:21" ht="18.75" customHeight="1">
      <c r="B3" s="55" t="s">
        <v>1</v>
      </c>
      <c r="C3" s="66" t="s">
        <v>56</v>
      </c>
      <c r="D3" s="62" t="s">
        <v>6</v>
      </c>
      <c r="E3" s="63"/>
      <c r="F3" s="63"/>
      <c r="G3" s="63"/>
      <c r="H3" s="55" t="s">
        <v>2</v>
      </c>
      <c r="I3" s="56"/>
      <c r="J3" s="56"/>
      <c r="K3" s="56"/>
      <c r="L3" s="56"/>
      <c r="M3" s="57"/>
      <c r="N3" s="57"/>
      <c r="O3" s="57"/>
      <c r="P3" s="57"/>
      <c r="Q3" s="57"/>
      <c r="R3" s="58"/>
      <c r="S3" s="60" t="s">
        <v>20</v>
      </c>
      <c r="T3" s="60"/>
      <c r="U3" s="61"/>
    </row>
    <row r="4" spans="1:21" ht="69">
      <c r="B4" s="59"/>
      <c r="C4" s="67"/>
      <c r="D4" s="5" t="s">
        <v>59</v>
      </c>
      <c r="E4" s="6" t="s">
        <v>60</v>
      </c>
      <c r="F4" s="6" t="s">
        <v>40</v>
      </c>
      <c r="G4" s="6" t="s">
        <v>7</v>
      </c>
      <c r="H4" s="7" t="s">
        <v>47</v>
      </c>
      <c r="I4" s="8" t="s">
        <v>51</v>
      </c>
      <c r="J4" s="8" t="s">
        <v>50</v>
      </c>
      <c r="K4" s="8" t="s">
        <v>49</v>
      </c>
      <c r="L4" s="8" t="s">
        <v>48</v>
      </c>
      <c r="M4" s="8" t="s">
        <v>34</v>
      </c>
      <c r="N4" s="8" t="s">
        <v>52</v>
      </c>
      <c r="O4" s="8" t="s">
        <v>53</v>
      </c>
      <c r="P4" s="8" t="s">
        <v>54</v>
      </c>
      <c r="Q4" s="8" t="s">
        <v>55</v>
      </c>
      <c r="R4" s="9" t="s">
        <v>3</v>
      </c>
      <c r="S4" s="10" t="s">
        <v>4</v>
      </c>
      <c r="T4" s="11" t="s">
        <v>5</v>
      </c>
      <c r="U4" s="12" t="s">
        <v>38</v>
      </c>
    </row>
    <row r="5" spans="1:21">
      <c r="B5" s="49" t="s">
        <v>9</v>
      </c>
      <c r="C5" s="46" t="s">
        <v>57</v>
      </c>
      <c r="D5" s="35">
        <v>115</v>
      </c>
      <c r="E5" s="36">
        <v>143</v>
      </c>
      <c r="F5" s="14">
        <f>E5-D5</f>
        <v>28</v>
      </c>
      <c r="G5" s="32" t="s">
        <v>65</v>
      </c>
      <c r="H5" s="41">
        <v>300</v>
      </c>
      <c r="I5" s="42">
        <v>500</v>
      </c>
      <c r="J5" s="42">
        <v>400</v>
      </c>
      <c r="K5" s="42">
        <v>300</v>
      </c>
      <c r="L5" s="42">
        <v>150</v>
      </c>
      <c r="M5" s="42">
        <v>600</v>
      </c>
      <c r="N5" s="42">
        <v>600</v>
      </c>
      <c r="O5" s="42">
        <v>500</v>
      </c>
      <c r="P5" s="42">
        <v>800</v>
      </c>
      <c r="Q5" s="42"/>
      <c r="R5" s="19">
        <f>SUM(H5:Q5)</f>
        <v>4150</v>
      </c>
      <c r="S5" s="20">
        <f t="shared" ref="S5:S19" si="0">ROUNDDOWN(E5*R5,0)</f>
        <v>593450</v>
      </c>
      <c r="T5" s="21">
        <f>ROUNDDOWN(S5*1.1,0)</f>
        <v>652795</v>
      </c>
      <c r="U5" s="22">
        <f t="shared" ref="U5:U19" si="1">ROUNDDOWN(F5*R5,0)</f>
        <v>116200</v>
      </c>
    </row>
    <row r="6" spans="1:21">
      <c r="B6" s="50" t="s">
        <v>61</v>
      </c>
      <c r="C6" s="47" t="s">
        <v>58</v>
      </c>
      <c r="D6" s="37">
        <v>61</v>
      </c>
      <c r="E6" s="38">
        <v>73</v>
      </c>
      <c r="F6" s="14">
        <f t="shared" ref="F6:F19" si="2">E6-D6</f>
        <v>12</v>
      </c>
      <c r="G6" s="33" t="s">
        <v>66</v>
      </c>
      <c r="H6" s="41">
        <v>200</v>
      </c>
      <c r="I6" s="43">
        <v>100</v>
      </c>
      <c r="J6" s="43">
        <v>300</v>
      </c>
      <c r="K6" s="43">
        <v>200</v>
      </c>
      <c r="L6" s="43">
        <v>100</v>
      </c>
      <c r="M6" s="43">
        <v>500</v>
      </c>
      <c r="N6" s="43">
        <v>400</v>
      </c>
      <c r="O6" s="43">
        <v>200</v>
      </c>
      <c r="P6" s="43">
        <v>600</v>
      </c>
      <c r="Q6" s="43"/>
      <c r="R6" s="23">
        <f t="shared" ref="R6:R19" si="3">SUM(H6:Q6)</f>
        <v>2600</v>
      </c>
      <c r="S6" s="20">
        <f t="shared" si="0"/>
        <v>189800</v>
      </c>
      <c r="T6" s="21">
        <f t="shared" ref="T6:T19" si="4">ROUNDDOWN(S6*1.1,0)</f>
        <v>208780</v>
      </c>
      <c r="U6" s="24">
        <f t="shared" si="1"/>
        <v>31200</v>
      </c>
    </row>
    <row r="7" spans="1:21">
      <c r="B7" s="50"/>
      <c r="C7" s="47"/>
      <c r="D7" s="37"/>
      <c r="E7" s="38"/>
      <c r="F7" s="14">
        <f t="shared" si="2"/>
        <v>0</v>
      </c>
      <c r="G7" s="33"/>
      <c r="H7" s="41"/>
      <c r="I7" s="43"/>
      <c r="J7" s="43"/>
      <c r="K7" s="43"/>
      <c r="L7" s="43"/>
      <c r="M7" s="43"/>
      <c r="N7" s="43"/>
      <c r="O7" s="43"/>
      <c r="P7" s="43"/>
      <c r="Q7" s="43"/>
      <c r="R7" s="23">
        <f t="shared" si="3"/>
        <v>0</v>
      </c>
      <c r="S7" s="20">
        <f t="shared" si="0"/>
        <v>0</v>
      </c>
      <c r="T7" s="21">
        <f t="shared" si="4"/>
        <v>0</v>
      </c>
      <c r="U7" s="24">
        <f t="shared" si="1"/>
        <v>0</v>
      </c>
    </row>
    <row r="8" spans="1:21">
      <c r="B8" s="50"/>
      <c r="C8" s="47"/>
      <c r="D8" s="37"/>
      <c r="E8" s="38"/>
      <c r="F8" s="14">
        <f t="shared" si="2"/>
        <v>0</v>
      </c>
      <c r="G8" s="33"/>
      <c r="H8" s="41"/>
      <c r="I8" s="43"/>
      <c r="J8" s="43"/>
      <c r="K8" s="43"/>
      <c r="L8" s="43"/>
      <c r="M8" s="43"/>
      <c r="N8" s="43"/>
      <c r="O8" s="43"/>
      <c r="P8" s="43"/>
      <c r="Q8" s="43"/>
      <c r="R8" s="23">
        <f t="shared" si="3"/>
        <v>0</v>
      </c>
      <c r="S8" s="20">
        <f t="shared" si="0"/>
        <v>0</v>
      </c>
      <c r="T8" s="21">
        <f t="shared" si="4"/>
        <v>0</v>
      </c>
      <c r="U8" s="24">
        <f t="shared" si="1"/>
        <v>0</v>
      </c>
    </row>
    <row r="9" spans="1:21">
      <c r="B9" s="50"/>
      <c r="C9" s="47"/>
      <c r="D9" s="37"/>
      <c r="E9" s="38"/>
      <c r="F9" s="14">
        <f t="shared" si="2"/>
        <v>0</v>
      </c>
      <c r="G9" s="33"/>
      <c r="H9" s="41"/>
      <c r="I9" s="43"/>
      <c r="J9" s="43"/>
      <c r="K9" s="43"/>
      <c r="L9" s="43"/>
      <c r="M9" s="43"/>
      <c r="N9" s="43"/>
      <c r="O9" s="43"/>
      <c r="P9" s="43"/>
      <c r="Q9" s="43"/>
      <c r="R9" s="23">
        <f t="shared" si="3"/>
        <v>0</v>
      </c>
      <c r="S9" s="20">
        <f t="shared" si="0"/>
        <v>0</v>
      </c>
      <c r="T9" s="21">
        <f t="shared" si="4"/>
        <v>0</v>
      </c>
      <c r="U9" s="24">
        <f t="shared" si="1"/>
        <v>0</v>
      </c>
    </row>
    <row r="10" spans="1:21">
      <c r="B10" s="50"/>
      <c r="C10" s="47"/>
      <c r="D10" s="37"/>
      <c r="E10" s="38"/>
      <c r="F10" s="14">
        <f t="shared" si="2"/>
        <v>0</v>
      </c>
      <c r="G10" s="33"/>
      <c r="H10" s="41"/>
      <c r="I10" s="43"/>
      <c r="J10" s="43"/>
      <c r="K10" s="43"/>
      <c r="L10" s="43"/>
      <c r="M10" s="43"/>
      <c r="N10" s="43"/>
      <c r="O10" s="43"/>
      <c r="P10" s="43"/>
      <c r="Q10" s="43"/>
      <c r="R10" s="23">
        <f t="shared" si="3"/>
        <v>0</v>
      </c>
      <c r="S10" s="20">
        <f t="shared" si="0"/>
        <v>0</v>
      </c>
      <c r="T10" s="21">
        <f t="shared" si="4"/>
        <v>0</v>
      </c>
      <c r="U10" s="24">
        <f t="shared" si="1"/>
        <v>0</v>
      </c>
    </row>
    <row r="11" spans="1:21">
      <c r="B11" s="50"/>
      <c r="C11" s="47"/>
      <c r="D11" s="37"/>
      <c r="E11" s="38"/>
      <c r="F11" s="14">
        <f t="shared" si="2"/>
        <v>0</v>
      </c>
      <c r="G11" s="33"/>
      <c r="H11" s="41"/>
      <c r="I11" s="43"/>
      <c r="J11" s="43"/>
      <c r="K11" s="43"/>
      <c r="L11" s="43"/>
      <c r="M11" s="43"/>
      <c r="N11" s="43"/>
      <c r="O11" s="43"/>
      <c r="P11" s="43"/>
      <c r="Q11" s="43"/>
      <c r="R11" s="23">
        <f t="shared" si="3"/>
        <v>0</v>
      </c>
      <c r="S11" s="20">
        <f t="shared" si="0"/>
        <v>0</v>
      </c>
      <c r="T11" s="21">
        <f t="shared" si="4"/>
        <v>0</v>
      </c>
      <c r="U11" s="24">
        <f t="shared" si="1"/>
        <v>0</v>
      </c>
    </row>
    <row r="12" spans="1:21">
      <c r="B12" s="50"/>
      <c r="C12" s="47"/>
      <c r="D12" s="37"/>
      <c r="E12" s="38"/>
      <c r="F12" s="14">
        <f t="shared" si="2"/>
        <v>0</v>
      </c>
      <c r="G12" s="33"/>
      <c r="H12" s="41"/>
      <c r="I12" s="43"/>
      <c r="J12" s="43"/>
      <c r="K12" s="43"/>
      <c r="L12" s="43"/>
      <c r="M12" s="43"/>
      <c r="N12" s="43"/>
      <c r="O12" s="43"/>
      <c r="P12" s="43"/>
      <c r="Q12" s="43"/>
      <c r="R12" s="23">
        <f t="shared" si="3"/>
        <v>0</v>
      </c>
      <c r="S12" s="20">
        <f t="shared" si="0"/>
        <v>0</v>
      </c>
      <c r="T12" s="21">
        <f t="shared" si="4"/>
        <v>0</v>
      </c>
      <c r="U12" s="24">
        <f t="shared" si="1"/>
        <v>0</v>
      </c>
    </row>
    <row r="13" spans="1:21">
      <c r="B13" s="50"/>
      <c r="C13" s="47"/>
      <c r="D13" s="37"/>
      <c r="E13" s="38"/>
      <c r="F13" s="14">
        <f t="shared" si="2"/>
        <v>0</v>
      </c>
      <c r="G13" s="33"/>
      <c r="H13" s="41"/>
      <c r="I13" s="43"/>
      <c r="J13" s="43"/>
      <c r="K13" s="43"/>
      <c r="L13" s="43"/>
      <c r="M13" s="43"/>
      <c r="N13" s="43"/>
      <c r="O13" s="43"/>
      <c r="P13" s="43"/>
      <c r="Q13" s="43"/>
      <c r="R13" s="23">
        <f t="shared" si="3"/>
        <v>0</v>
      </c>
      <c r="S13" s="20">
        <f t="shared" si="0"/>
        <v>0</v>
      </c>
      <c r="T13" s="21">
        <f t="shared" si="4"/>
        <v>0</v>
      </c>
      <c r="U13" s="24">
        <f t="shared" si="1"/>
        <v>0</v>
      </c>
    </row>
    <row r="14" spans="1:21">
      <c r="B14" s="50"/>
      <c r="C14" s="47"/>
      <c r="D14" s="37"/>
      <c r="E14" s="38"/>
      <c r="F14" s="14">
        <f t="shared" si="2"/>
        <v>0</v>
      </c>
      <c r="G14" s="33"/>
      <c r="H14" s="41"/>
      <c r="I14" s="43"/>
      <c r="J14" s="43"/>
      <c r="K14" s="43"/>
      <c r="L14" s="43"/>
      <c r="M14" s="43"/>
      <c r="N14" s="43"/>
      <c r="O14" s="43"/>
      <c r="P14" s="43"/>
      <c r="Q14" s="43"/>
      <c r="R14" s="23">
        <f t="shared" si="3"/>
        <v>0</v>
      </c>
      <c r="S14" s="20">
        <f t="shared" si="0"/>
        <v>0</v>
      </c>
      <c r="T14" s="21">
        <f t="shared" si="4"/>
        <v>0</v>
      </c>
      <c r="U14" s="24">
        <f t="shared" si="1"/>
        <v>0</v>
      </c>
    </row>
    <row r="15" spans="1:21">
      <c r="B15" s="50"/>
      <c r="C15" s="47"/>
      <c r="D15" s="37"/>
      <c r="E15" s="38"/>
      <c r="F15" s="14">
        <f t="shared" si="2"/>
        <v>0</v>
      </c>
      <c r="G15" s="33"/>
      <c r="H15" s="41"/>
      <c r="I15" s="43"/>
      <c r="J15" s="43"/>
      <c r="K15" s="43"/>
      <c r="L15" s="43"/>
      <c r="M15" s="43"/>
      <c r="N15" s="43"/>
      <c r="O15" s="43"/>
      <c r="P15" s="43"/>
      <c r="Q15" s="43"/>
      <c r="R15" s="23">
        <f t="shared" si="3"/>
        <v>0</v>
      </c>
      <c r="S15" s="20">
        <f t="shared" si="0"/>
        <v>0</v>
      </c>
      <c r="T15" s="21">
        <f t="shared" si="4"/>
        <v>0</v>
      </c>
      <c r="U15" s="24">
        <f t="shared" si="1"/>
        <v>0</v>
      </c>
    </row>
    <row r="16" spans="1:21">
      <c r="B16" s="50"/>
      <c r="C16" s="47"/>
      <c r="D16" s="37"/>
      <c r="E16" s="38"/>
      <c r="F16" s="14">
        <f t="shared" si="2"/>
        <v>0</v>
      </c>
      <c r="G16" s="33"/>
      <c r="H16" s="41"/>
      <c r="I16" s="43"/>
      <c r="J16" s="43"/>
      <c r="K16" s="43"/>
      <c r="L16" s="43"/>
      <c r="M16" s="43"/>
      <c r="N16" s="43"/>
      <c r="O16" s="43"/>
      <c r="P16" s="43"/>
      <c r="Q16" s="43"/>
      <c r="R16" s="23">
        <f t="shared" si="3"/>
        <v>0</v>
      </c>
      <c r="S16" s="20">
        <f t="shared" si="0"/>
        <v>0</v>
      </c>
      <c r="T16" s="21">
        <f t="shared" si="4"/>
        <v>0</v>
      </c>
      <c r="U16" s="24">
        <f t="shared" si="1"/>
        <v>0</v>
      </c>
    </row>
    <row r="17" spans="2:21">
      <c r="B17" s="50"/>
      <c r="C17" s="47"/>
      <c r="D17" s="37"/>
      <c r="E17" s="38"/>
      <c r="F17" s="14">
        <f t="shared" si="2"/>
        <v>0</v>
      </c>
      <c r="G17" s="33"/>
      <c r="H17" s="41"/>
      <c r="I17" s="43"/>
      <c r="J17" s="43"/>
      <c r="K17" s="43"/>
      <c r="L17" s="43"/>
      <c r="M17" s="43"/>
      <c r="N17" s="43"/>
      <c r="O17" s="43"/>
      <c r="P17" s="43"/>
      <c r="Q17" s="43"/>
      <c r="R17" s="23">
        <f t="shared" si="3"/>
        <v>0</v>
      </c>
      <c r="S17" s="20">
        <f t="shared" si="0"/>
        <v>0</v>
      </c>
      <c r="T17" s="21">
        <f t="shared" si="4"/>
        <v>0</v>
      </c>
      <c r="U17" s="24">
        <f t="shared" si="1"/>
        <v>0</v>
      </c>
    </row>
    <row r="18" spans="2:21">
      <c r="B18" s="50"/>
      <c r="C18" s="47"/>
      <c r="D18" s="37"/>
      <c r="E18" s="38"/>
      <c r="F18" s="14">
        <f t="shared" si="2"/>
        <v>0</v>
      </c>
      <c r="G18" s="33"/>
      <c r="H18" s="41"/>
      <c r="I18" s="43"/>
      <c r="J18" s="43"/>
      <c r="K18" s="43"/>
      <c r="L18" s="43"/>
      <c r="M18" s="43"/>
      <c r="N18" s="43"/>
      <c r="O18" s="43"/>
      <c r="P18" s="43"/>
      <c r="Q18" s="43"/>
      <c r="R18" s="23">
        <f t="shared" si="3"/>
        <v>0</v>
      </c>
      <c r="S18" s="20">
        <f t="shared" si="0"/>
        <v>0</v>
      </c>
      <c r="T18" s="21">
        <f t="shared" si="4"/>
        <v>0</v>
      </c>
      <c r="U18" s="24">
        <f t="shared" si="1"/>
        <v>0</v>
      </c>
    </row>
    <row r="19" spans="2:21" ht="18" thickBot="1">
      <c r="B19" s="51"/>
      <c r="C19" s="48"/>
      <c r="D19" s="39"/>
      <c r="E19" s="40"/>
      <c r="F19" s="15">
        <f t="shared" si="2"/>
        <v>0</v>
      </c>
      <c r="G19" s="34"/>
      <c r="H19" s="41"/>
      <c r="I19" s="44"/>
      <c r="J19" s="44"/>
      <c r="K19" s="44"/>
      <c r="L19" s="44"/>
      <c r="M19" s="44"/>
      <c r="N19" s="44"/>
      <c r="O19" s="44"/>
      <c r="P19" s="44"/>
      <c r="Q19" s="44"/>
      <c r="R19" s="25">
        <f t="shared" si="3"/>
        <v>0</v>
      </c>
      <c r="S19" s="20">
        <f t="shared" si="0"/>
        <v>0</v>
      </c>
      <c r="T19" s="26">
        <f t="shared" si="4"/>
        <v>0</v>
      </c>
      <c r="U19" s="27">
        <f t="shared" si="1"/>
        <v>0</v>
      </c>
    </row>
    <row r="20" spans="2:21" ht="18.399999999999999" thickTop="1" thickBot="1">
      <c r="B20" s="64" t="s">
        <v>0</v>
      </c>
      <c r="C20" s="65"/>
      <c r="D20" s="65"/>
      <c r="E20" s="65"/>
      <c r="F20" s="65"/>
      <c r="G20" s="65"/>
      <c r="H20" s="16">
        <f t="shared" ref="H20:U20" si="5">SUM(H5:H19)</f>
        <v>500</v>
      </c>
      <c r="I20" s="17">
        <f t="shared" si="5"/>
        <v>600</v>
      </c>
      <c r="J20" s="17">
        <f t="shared" si="5"/>
        <v>700</v>
      </c>
      <c r="K20" s="17">
        <f t="shared" si="5"/>
        <v>500</v>
      </c>
      <c r="L20" s="17">
        <f>SUM(L5:L19)</f>
        <v>250</v>
      </c>
      <c r="M20" s="17">
        <f t="shared" si="5"/>
        <v>1100</v>
      </c>
      <c r="N20" s="17">
        <f t="shared" si="5"/>
        <v>1000</v>
      </c>
      <c r="O20" s="17">
        <f t="shared" si="5"/>
        <v>700</v>
      </c>
      <c r="P20" s="17">
        <f>SUM(P5:P19)</f>
        <v>1400</v>
      </c>
      <c r="Q20" s="17">
        <f>SUM(Q5:Q19)</f>
        <v>0</v>
      </c>
      <c r="R20" s="18">
        <f>SUM(R5:R19)</f>
        <v>6750</v>
      </c>
      <c r="S20" s="28">
        <f t="shared" si="5"/>
        <v>783250</v>
      </c>
      <c r="T20" s="29">
        <f t="shared" si="5"/>
        <v>861575</v>
      </c>
      <c r="U20" s="30">
        <f t="shared" si="5"/>
        <v>147400</v>
      </c>
    </row>
    <row r="21" spans="2:21" ht="21" customHeight="1" thickBot="1">
      <c r="B21" s="3" t="s">
        <v>41</v>
      </c>
      <c r="H21" s="3" t="s">
        <v>67</v>
      </c>
      <c r="T21" s="53" t="s">
        <v>39</v>
      </c>
      <c r="U21" s="54">
        <f>ROUNDDOWN(U20,-3)</f>
        <v>147000</v>
      </c>
    </row>
    <row r="22" spans="2:21">
      <c r="B22" s="3" t="s">
        <v>42</v>
      </c>
    </row>
    <row r="23" spans="2:21" ht="11.25" customHeight="1"/>
  </sheetData>
  <sheetProtection insertRows="0"/>
  <mergeCells count="6">
    <mergeCell ref="S3:U3"/>
    <mergeCell ref="B20:G20"/>
    <mergeCell ref="B3:B4"/>
    <mergeCell ref="C3:C4"/>
    <mergeCell ref="D3:G3"/>
    <mergeCell ref="H3:R3"/>
  </mergeCells>
  <phoneticPr fontId="2"/>
  <pageMargins left="0.7" right="0.7" top="0.75" bottom="0.75" header="0.3" footer="0.3"/>
  <pageSetup paperSize="9" scale="5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プルダウンに無い陶土名も入力可能です（はいを押せば入力されます）" xr:uid="{D34313BE-347B-41CF-B98D-B6024D30DE7B}">
          <x14:formula1>
            <xm:f>リスト!$C$3:$C$4</xm:f>
          </x14:formula1>
          <xm:sqref>C5:C19</xm:sqref>
        </x14:dataValidation>
        <x14:dataValidation type="list" allowBlank="1" showInputMessage="1" showErrorMessage="1" error="プルダウン以外からの入力は不可です" xr:uid="{DDCD3BAA-C92A-499D-9E87-F7A0A9617E7F}">
          <x14:formula1>
            <xm:f>リスト!$D$20:$D$21</xm:f>
          </x14:formula1>
          <xm:sqref>G5:G19</xm:sqref>
        </x14:dataValidation>
        <x14:dataValidation type="list" errorStyle="warning" allowBlank="1" showInputMessage="1" showErrorMessage="1" error="プルダウンに無い陶土名も入力可能です（はいを押せば入力されます）" xr:uid="{39E5EBDF-1C91-4B1E-95E9-1FB2D97F60C4}">
          <x14:formula1>
            <xm:f>リスト!$B$3:$B$17</xm:f>
          </x14:formula1>
          <xm:sqref>B5:B19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4ED-983B-4D67-8FAA-51E2FB9D9E13}">
  <dimension ref="B1:D21"/>
  <sheetViews>
    <sheetView view="pageBreakPreview" zoomScaleNormal="100" zoomScaleSheetLayoutView="100" workbookViewId="0">
      <selection activeCell="D22" sqref="D22"/>
    </sheetView>
  </sheetViews>
  <sheetFormatPr defaultRowHeight="17.649999999999999"/>
  <cols>
    <col min="1" max="1" width="1.75" customWidth="1"/>
    <col min="4" max="4" width="25.5" bestFit="1" customWidth="1"/>
  </cols>
  <sheetData>
    <row r="1" spans="2:4" ht="11.25" customHeight="1"/>
    <row r="2" spans="2:4">
      <c r="B2" s="2" t="s">
        <v>19</v>
      </c>
      <c r="C2" s="2" t="s">
        <v>56</v>
      </c>
      <c r="D2" s="2" t="s">
        <v>21</v>
      </c>
    </row>
    <row r="3" spans="2:4">
      <c r="B3" s="1" t="s">
        <v>9</v>
      </c>
      <c r="C3" s="1" t="s">
        <v>57</v>
      </c>
      <c r="D3" s="1" t="s">
        <v>22</v>
      </c>
    </row>
    <row r="4" spans="2:4">
      <c r="B4" s="1" t="s">
        <v>15</v>
      </c>
      <c r="C4" s="1" t="s">
        <v>58</v>
      </c>
      <c r="D4" s="1" t="s">
        <v>37</v>
      </c>
    </row>
    <row r="5" spans="2:4">
      <c r="B5" s="1" t="s">
        <v>16</v>
      </c>
      <c r="C5" s="1"/>
      <c r="D5" s="1" t="s">
        <v>23</v>
      </c>
    </row>
    <row r="6" spans="2:4">
      <c r="B6" s="1" t="s">
        <v>17</v>
      </c>
      <c r="C6" s="1"/>
      <c r="D6" s="1" t="s">
        <v>24</v>
      </c>
    </row>
    <row r="7" spans="2:4">
      <c r="B7" s="1" t="s">
        <v>18</v>
      </c>
      <c r="C7" s="1"/>
      <c r="D7" s="1" t="s">
        <v>36</v>
      </c>
    </row>
    <row r="8" spans="2:4">
      <c r="B8" s="1" t="s">
        <v>8</v>
      </c>
      <c r="C8" s="1"/>
      <c r="D8" s="1" t="s">
        <v>33</v>
      </c>
    </row>
    <row r="9" spans="2:4">
      <c r="B9" s="1" t="s">
        <v>14</v>
      </c>
      <c r="C9" s="1"/>
      <c r="D9" s="1" t="s">
        <v>35</v>
      </c>
    </row>
    <row r="10" spans="2:4">
      <c r="B10" s="1" t="s">
        <v>11</v>
      </c>
      <c r="C10" s="1"/>
      <c r="D10" s="1" t="s">
        <v>25</v>
      </c>
    </row>
    <row r="11" spans="2:4">
      <c r="B11" s="1" t="s">
        <v>12</v>
      </c>
      <c r="C11" s="1"/>
      <c r="D11" s="1" t="s">
        <v>26</v>
      </c>
    </row>
    <row r="12" spans="2:4">
      <c r="B12" s="1" t="s">
        <v>13</v>
      </c>
      <c r="C12" s="1"/>
      <c r="D12" s="1" t="s">
        <v>27</v>
      </c>
    </row>
    <row r="13" spans="2:4">
      <c r="B13" s="1" t="s">
        <v>10</v>
      </c>
      <c r="C13" s="1"/>
      <c r="D13" s="1" t="s">
        <v>28</v>
      </c>
    </row>
    <row r="14" spans="2:4">
      <c r="B14" s="1" t="s">
        <v>61</v>
      </c>
      <c r="C14" s="1"/>
      <c r="D14" s="1" t="s">
        <v>29</v>
      </c>
    </row>
    <row r="15" spans="2:4">
      <c r="B15" s="1" t="s">
        <v>62</v>
      </c>
      <c r="C15" s="1"/>
      <c r="D15" s="1" t="s">
        <v>30</v>
      </c>
    </row>
    <row r="16" spans="2:4">
      <c r="B16" s="1" t="s">
        <v>63</v>
      </c>
      <c r="C16" s="1"/>
      <c r="D16" s="1" t="s">
        <v>31</v>
      </c>
    </row>
    <row r="17" spans="2:4">
      <c r="B17" s="1" t="s">
        <v>64</v>
      </c>
      <c r="C17" s="1"/>
      <c r="D17" s="1" t="s">
        <v>32</v>
      </c>
    </row>
    <row r="18" spans="2:4">
      <c r="B18" s="45"/>
      <c r="C18" s="45"/>
      <c r="D18" s="1" t="s">
        <v>45</v>
      </c>
    </row>
    <row r="19" spans="2:4">
      <c r="B19" s="45"/>
      <c r="C19" s="45"/>
      <c r="D19" s="1" t="s">
        <v>46</v>
      </c>
    </row>
    <row r="20" spans="2:4">
      <c r="D20" s="52" t="s">
        <v>65</v>
      </c>
    </row>
    <row r="21" spans="2:4">
      <c r="D21" s="52" t="s">
        <v>66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算定表</vt:lpstr>
      <vt:lpstr>算定表 (記載例)</vt:lpstr>
      <vt:lpstr>リスト</vt:lpstr>
      <vt:lpstr>リスト!Print_Area</vt:lpstr>
      <vt:lpstr>算定表!Print_Area</vt:lpstr>
      <vt:lpstr>'算定表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寿春（ものづくり産業課）</dc:creator>
  <cp:lastModifiedBy>石橋 英明</cp:lastModifiedBy>
  <dcterms:created xsi:type="dcterms:W3CDTF">2025-09-01T02:21:52Z</dcterms:created>
  <dcterms:modified xsi:type="dcterms:W3CDTF">2026-03-05T12:04:08Z</dcterms:modified>
</cp:coreProperties>
</file>